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이은미\업무관련\후원금관리\"/>
    </mc:Choice>
  </mc:AlternateContent>
  <bookViews>
    <workbookView xWindow="0" yWindow="0" windowWidth="14370" windowHeight="9555" activeTab="1"/>
  </bookViews>
  <sheets>
    <sheet name="전체" sheetId="2" r:id="rId1"/>
    <sheet name="비지정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" l="1"/>
  <c r="I6" i="2"/>
  <c r="I7" i="2"/>
  <c r="I8" i="2"/>
  <c r="I9" i="2"/>
  <c r="I5" i="2"/>
  <c r="C10" i="2"/>
  <c r="C16" i="2"/>
  <c r="H15" i="2"/>
  <c r="H16" i="2" s="1"/>
  <c r="F7" i="3" l="1"/>
  <c r="D7" i="3" l="1"/>
  <c r="C7" i="2" l="1"/>
  <c r="I15" i="2" l="1"/>
  <c r="C15" i="2" l="1"/>
  <c r="C13" i="2"/>
  <c r="G7" i="3" l="1"/>
</calcChain>
</file>

<file path=xl/sharedStrings.xml><?xml version="1.0" encoding="utf-8"?>
<sst xmlns="http://schemas.openxmlformats.org/spreadsheetml/2006/main" count="54" uniqueCount="48">
  <si>
    <t>농협전년도이월금</t>
  </si>
  <si>
    <t>경남은행이월금</t>
  </si>
  <si>
    <t>개인후원</t>
  </si>
  <si>
    <t>지정후원금</t>
    <phoneticPr fontId="1" type="noConversion"/>
  </si>
  <si>
    <t>비지정후원금</t>
    <phoneticPr fontId="1" type="noConversion"/>
  </si>
  <si>
    <t>전년도이월금</t>
    <phoneticPr fontId="1" type="noConversion"/>
  </si>
  <si>
    <t>예금이자수입</t>
    <phoneticPr fontId="1" type="noConversion"/>
  </si>
  <si>
    <t>소  계</t>
    <phoneticPr fontId="1" type="noConversion"/>
  </si>
  <si>
    <t>합    계</t>
    <phoneticPr fontId="1" type="noConversion"/>
  </si>
  <si>
    <t>내  역</t>
    <phoneticPr fontId="1" type="noConversion"/>
  </si>
  <si>
    <t>비  고</t>
    <phoneticPr fontId="1" type="noConversion"/>
  </si>
  <si>
    <t>금   액</t>
    <phoneticPr fontId="1" type="noConversion"/>
  </si>
  <si>
    <t xml:space="preserve">단위:원     </t>
    <phoneticPr fontId="1" type="noConversion"/>
  </si>
  <si>
    <t>분    류</t>
    <phoneticPr fontId="1" type="noConversion"/>
  </si>
  <si>
    <t>(바른아이삼호지역아동센터)</t>
    <phoneticPr fontId="1" type="noConversion"/>
  </si>
  <si>
    <t xml:space="preserve">   &lt;수입부&gt;</t>
    <phoneticPr fontId="1" type="noConversion"/>
  </si>
  <si>
    <t>비고</t>
    <phoneticPr fontId="1" type="noConversion"/>
  </si>
  <si>
    <t xml:space="preserve">   &lt;지출부&gt;</t>
    <phoneticPr fontId="1" type="noConversion"/>
  </si>
  <si>
    <t>간접비</t>
    <phoneticPr fontId="1" type="noConversion"/>
  </si>
  <si>
    <t>직접비</t>
    <phoneticPr fontId="1" type="noConversion"/>
  </si>
  <si>
    <t>구성비</t>
    <phoneticPr fontId="1" type="noConversion"/>
  </si>
  <si>
    <t>예금이자</t>
    <phoneticPr fontId="1" type="noConversion"/>
  </si>
  <si>
    <t>분류</t>
    <phoneticPr fontId="1" type="noConversion"/>
  </si>
  <si>
    <t>금액</t>
    <phoneticPr fontId="1" type="noConversion"/>
  </si>
  <si>
    <t>보호 프로그램비</t>
    <phoneticPr fontId="1" type="noConversion"/>
  </si>
  <si>
    <t>수용비 및 수수료</t>
    <phoneticPr fontId="1" type="noConversion"/>
  </si>
  <si>
    <t>합           계</t>
    <phoneticPr fontId="1" type="noConversion"/>
  </si>
  <si>
    <t>잔         액</t>
    <phoneticPr fontId="1" type="noConversion"/>
  </si>
  <si>
    <t>공동모금회</t>
    <phoneticPr fontId="1" type="noConversion"/>
  </si>
  <si>
    <t>시설명</t>
    <phoneticPr fontId="1" type="noConversion"/>
  </si>
  <si>
    <t>비지정 후원금 집행내역</t>
    <phoneticPr fontId="1" type="noConversion"/>
  </si>
  <si>
    <t>이월금액</t>
    <phoneticPr fontId="1" type="noConversion"/>
  </si>
  <si>
    <t>비  고</t>
    <phoneticPr fontId="1" type="noConversion"/>
  </si>
  <si>
    <t>집행총액</t>
    <phoneticPr fontId="1" type="noConversion"/>
  </si>
  <si>
    <t>직접비</t>
    <phoneticPr fontId="1" type="noConversion"/>
  </si>
  <si>
    <t>%</t>
    <phoneticPr fontId="1" type="noConversion"/>
  </si>
  <si>
    <t>금액</t>
    <phoneticPr fontId="1" type="noConversion"/>
  </si>
  <si>
    <t>%</t>
    <phoneticPr fontId="1" type="noConversion"/>
  </si>
  <si>
    <t>바른아이 삼호</t>
    <phoneticPr fontId="1" type="noConversion"/>
  </si>
  <si>
    <t>냉.난방비</t>
    <phoneticPr fontId="1" type="noConversion"/>
  </si>
  <si>
    <t>추석명절선물</t>
    <phoneticPr fontId="1" type="noConversion"/>
  </si>
  <si>
    <t>일용직임금</t>
    <phoneticPr fontId="1" type="noConversion"/>
  </si>
  <si>
    <t>교육프로그램비</t>
    <phoneticPr fontId="1" type="noConversion"/>
  </si>
  <si>
    <t>문화 프로그램비</t>
    <phoneticPr fontId="1" type="noConversion"/>
  </si>
  <si>
    <t>단체후원</t>
    <phoneticPr fontId="1" type="noConversion"/>
  </si>
  <si>
    <t>이하여백</t>
    <phoneticPr fontId="1" type="noConversion"/>
  </si>
  <si>
    <t>2018년도 후원금 사용 내역</t>
    <phoneticPr fontId="1" type="noConversion"/>
  </si>
  <si>
    <t>2018년도 비지정후원금 집행내역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</si>
</sst>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.0%"/>
  </numFmts>
  <fonts count="1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rgb="FF000000"/>
      <name val="굴림체"/>
      <family val="3"/>
      <charset val="129"/>
    </font>
    <font>
      <sz val="9"/>
      <color rgb="FF000000"/>
      <name val="굴림"/>
      <family val="3"/>
      <charset val="129"/>
    </font>
    <font>
      <b/>
      <sz val="9"/>
      <color rgb="FF000000"/>
      <name val="굴림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0"/>
      <color rgb="FF000000"/>
      <name val="굴림"/>
      <family val="3"/>
      <charset val="129"/>
    </font>
    <font>
      <b/>
      <sz val="10"/>
      <color rgb="FF000000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sz val="10"/>
      <color theme="1"/>
      <name val="맑은 고딕"/>
      <family val="2"/>
      <charset val="129"/>
      <scheme val="minor"/>
    </font>
    <font>
      <sz val="22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굴림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right" vertical="center" wrapText="1"/>
    </xf>
    <xf numFmtId="3" fontId="8" fillId="0" borderId="5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/>
    </xf>
    <xf numFmtId="3" fontId="10" fillId="0" borderId="5" xfId="0" applyNumberFormat="1" applyFont="1" applyBorder="1">
      <alignment vertical="center"/>
    </xf>
    <xf numFmtId="0" fontId="14" fillId="0" borderId="0" xfId="0" applyFont="1" applyBorder="1" applyAlignment="1">
      <alignment horizontal="left"/>
    </xf>
    <xf numFmtId="0" fontId="11" fillId="0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1" fontId="9" fillId="0" borderId="15" xfId="1" applyFont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3" fontId="10" fillId="0" borderId="4" xfId="0" applyNumberFormat="1" applyFont="1" applyBorder="1">
      <alignment vertical="center"/>
    </xf>
    <xf numFmtId="3" fontId="16" fillId="0" borderId="4" xfId="0" applyNumberFormat="1" applyFont="1" applyBorder="1">
      <alignment vertical="center"/>
    </xf>
    <xf numFmtId="9" fontId="16" fillId="0" borderId="4" xfId="2" applyFont="1" applyBorder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1" fontId="9" fillId="0" borderId="18" xfId="1" applyFont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41" fontId="0" fillId="0" borderId="4" xfId="1" applyFont="1" applyBorder="1">
      <alignment vertical="center"/>
    </xf>
    <xf numFmtId="9" fontId="0" fillId="0" borderId="4" xfId="2" applyFont="1" applyBorder="1">
      <alignment vertical="center"/>
    </xf>
    <xf numFmtId="0" fontId="13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3" fontId="16" fillId="0" borderId="7" xfId="0" applyNumberFormat="1" applyFont="1" applyBorder="1">
      <alignment vertical="center"/>
    </xf>
    <xf numFmtId="176" fontId="16" fillId="0" borderId="7" xfId="2" applyNumberFormat="1" applyFont="1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76" fontId="7" fillId="0" borderId="15" xfId="2" applyNumberFormat="1" applyFont="1" applyFill="1" applyBorder="1" applyAlignment="1">
      <alignment horizontal="right" vertical="center" wrapText="1"/>
    </xf>
    <xf numFmtId="176" fontId="7" fillId="0" borderId="16" xfId="2" applyNumberFormat="1" applyFont="1" applyFill="1" applyBorder="1" applyAlignment="1">
      <alignment horizontal="right" vertical="center" wrapText="1"/>
    </xf>
    <xf numFmtId="176" fontId="7" fillId="0" borderId="17" xfId="2" applyNumberFormat="1" applyFont="1" applyFill="1" applyBorder="1" applyAlignment="1">
      <alignment horizontal="right" vertical="center" wrapText="1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E19" sqref="E19"/>
    </sheetView>
  </sheetViews>
  <sheetFormatPr defaultRowHeight="16.5" x14ac:dyDescent="0.3"/>
  <cols>
    <col min="1" max="1" width="11.875" customWidth="1"/>
    <col min="2" max="2" width="17.75" customWidth="1"/>
    <col min="3" max="3" width="13.375" customWidth="1"/>
    <col min="4" max="4" width="11.25" customWidth="1"/>
    <col min="6" max="6" width="8.75" customWidth="1"/>
    <col min="7" max="7" width="17.75" customWidth="1"/>
    <col min="8" max="8" width="13.375" customWidth="1"/>
    <col min="9" max="9" width="8.125" customWidth="1"/>
    <col min="10" max="10" width="11.875" customWidth="1"/>
  </cols>
  <sheetData>
    <row r="1" spans="1:10" ht="39.75" customHeight="1" x14ac:dyDescent="0.6">
      <c r="A1" s="39" t="s">
        <v>46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43.5" customHeight="1" x14ac:dyDescent="0.3">
      <c r="A2" s="38" t="s">
        <v>14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4.75" customHeight="1" x14ac:dyDescent="0.35">
      <c r="A3" s="44" t="s">
        <v>15</v>
      </c>
      <c r="B3" s="44"/>
      <c r="C3" s="16"/>
      <c r="D3" s="17" t="s">
        <v>12</v>
      </c>
      <c r="G3" s="43" t="s">
        <v>17</v>
      </c>
      <c r="H3" s="43"/>
      <c r="I3" s="19"/>
    </row>
    <row r="4" spans="1:10" ht="29.25" customHeight="1" x14ac:dyDescent="0.3">
      <c r="A4" s="7" t="s">
        <v>13</v>
      </c>
      <c r="B4" s="7" t="s">
        <v>9</v>
      </c>
      <c r="C4" s="7" t="s">
        <v>11</v>
      </c>
      <c r="D4" s="7" t="s">
        <v>10</v>
      </c>
      <c r="F4" s="8" t="s">
        <v>22</v>
      </c>
      <c r="G4" s="8" t="s">
        <v>9</v>
      </c>
      <c r="H4" s="8" t="s">
        <v>23</v>
      </c>
      <c r="I4" s="8" t="s">
        <v>20</v>
      </c>
      <c r="J4" s="8" t="s">
        <v>16</v>
      </c>
    </row>
    <row r="5" spans="1:10" ht="23.25" customHeight="1" x14ac:dyDescent="0.3">
      <c r="A5" s="40" t="s">
        <v>3</v>
      </c>
      <c r="B5" s="21" t="s">
        <v>39</v>
      </c>
      <c r="C5" s="22">
        <v>1400000</v>
      </c>
      <c r="D5" s="20" t="s">
        <v>28</v>
      </c>
      <c r="F5" s="54" t="s">
        <v>19</v>
      </c>
      <c r="G5" s="23" t="s">
        <v>41</v>
      </c>
      <c r="H5" s="24">
        <v>3594200</v>
      </c>
      <c r="I5" s="66">
        <f>H5/$H$15</f>
        <v>0.88660302424825477</v>
      </c>
      <c r="J5" s="47"/>
    </row>
    <row r="6" spans="1:10" ht="23.25" customHeight="1" x14ac:dyDescent="0.3">
      <c r="A6" s="41"/>
      <c r="B6" s="33" t="s">
        <v>40</v>
      </c>
      <c r="C6" s="34">
        <v>600000</v>
      </c>
      <c r="D6" s="32" t="s">
        <v>28</v>
      </c>
      <c r="F6" s="55"/>
      <c r="G6" s="25" t="s">
        <v>25</v>
      </c>
      <c r="H6" s="26">
        <v>43500</v>
      </c>
      <c r="I6" s="67">
        <f t="shared" ref="I6:I9" si="0">H6/$H$15</f>
        <v>1.0730407755494709E-2</v>
      </c>
      <c r="J6" s="48"/>
    </row>
    <row r="7" spans="1:10" ht="23.25" customHeight="1" x14ac:dyDescent="0.3">
      <c r="A7" s="3" t="s">
        <v>7</v>
      </c>
      <c r="B7" s="4"/>
      <c r="C7" s="13">
        <f>SUM(C5:C6)</f>
        <v>2000000</v>
      </c>
      <c r="D7" s="8"/>
      <c r="F7" s="55"/>
      <c r="G7" s="27" t="s">
        <v>42</v>
      </c>
      <c r="H7" s="28">
        <v>150000</v>
      </c>
      <c r="I7" s="67">
        <f t="shared" si="0"/>
        <v>3.7001406053430032E-2</v>
      </c>
      <c r="J7" s="48"/>
    </row>
    <row r="8" spans="1:10" ht="23.25" customHeight="1" x14ac:dyDescent="0.3">
      <c r="A8" s="45" t="s">
        <v>4</v>
      </c>
      <c r="B8" s="11" t="s">
        <v>2</v>
      </c>
      <c r="C8" s="14">
        <v>800000</v>
      </c>
      <c r="D8" s="10"/>
      <c r="F8" s="55"/>
      <c r="G8" s="27" t="s">
        <v>24</v>
      </c>
      <c r="H8" s="28">
        <v>180000</v>
      </c>
      <c r="I8" s="67">
        <f t="shared" si="0"/>
        <v>4.4401687264116037E-2</v>
      </c>
      <c r="J8" s="48"/>
    </row>
    <row r="9" spans="1:10" ht="23.25" customHeight="1" x14ac:dyDescent="0.3">
      <c r="A9" s="46"/>
      <c r="B9" s="60" t="s">
        <v>44</v>
      </c>
      <c r="C9" s="61">
        <v>150000</v>
      </c>
      <c r="D9" s="62"/>
      <c r="F9" s="55"/>
      <c r="G9" s="25" t="s">
        <v>43</v>
      </c>
      <c r="H9" s="26">
        <v>86200</v>
      </c>
      <c r="I9" s="68">
        <f t="shared" si="0"/>
        <v>2.1263474678704458E-2</v>
      </c>
      <c r="J9" s="48"/>
    </row>
    <row r="10" spans="1:10" ht="23.25" customHeight="1" x14ac:dyDescent="0.3">
      <c r="A10" s="3" t="s">
        <v>7</v>
      </c>
      <c r="B10" s="4"/>
      <c r="C10" s="13">
        <f>SUM(C8:C9)</f>
        <v>950000</v>
      </c>
      <c r="D10" s="8"/>
      <c r="F10" s="55"/>
      <c r="G10" s="63" t="s">
        <v>45</v>
      </c>
      <c r="H10" s="64"/>
      <c r="I10" s="65"/>
      <c r="J10" s="48"/>
    </row>
    <row r="11" spans="1:10" ht="23.25" customHeight="1" x14ac:dyDescent="0.3">
      <c r="A11" s="45" t="s">
        <v>5</v>
      </c>
      <c r="B11" s="11" t="s">
        <v>0</v>
      </c>
      <c r="C11" s="14">
        <v>2328395</v>
      </c>
      <c r="D11" s="10"/>
      <c r="F11" s="55"/>
      <c r="G11" s="25"/>
      <c r="H11" s="26"/>
      <c r="I11" s="26"/>
      <c r="J11" s="48"/>
    </row>
    <row r="12" spans="1:10" ht="23.25" customHeight="1" x14ac:dyDescent="0.3">
      <c r="A12" s="46"/>
      <c r="B12" s="1" t="s">
        <v>1</v>
      </c>
      <c r="C12" s="12">
        <v>919732</v>
      </c>
      <c r="D12" s="9"/>
      <c r="F12" s="55"/>
      <c r="G12" s="25"/>
      <c r="H12" s="26"/>
      <c r="I12" s="26"/>
      <c r="J12" s="48"/>
    </row>
    <row r="13" spans="1:10" ht="23.25" customHeight="1" x14ac:dyDescent="0.3">
      <c r="A13" s="3" t="s">
        <v>7</v>
      </c>
      <c r="B13" s="4"/>
      <c r="C13" s="13">
        <f>SUM(C11:C12)</f>
        <v>3248127</v>
      </c>
      <c r="D13" s="8"/>
      <c r="F13" s="55"/>
      <c r="G13" s="25"/>
      <c r="H13" s="26"/>
      <c r="I13" s="26"/>
      <c r="J13" s="48"/>
    </row>
    <row r="14" spans="1:10" ht="23.25" customHeight="1" x14ac:dyDescent="0.3">
      <c r="A14" s="2" t="s">
        <v>6</v>
      </c>
      <c r="B14" s="11" t="s">
        <v>21</v>
      </c>
      <c r="C14" s="15">
        <v>782</v>
      </c>
      <c r="D14" s="10"/>
      <c r="F14" s="56"/>
      <c r="G14" s="57"/>
      <c r="H14" s="58"/>
      <c r="I14" s="59"/>
      <c r="J14" s="48"/>
    </row>
    <row r="15" spans="1:10" ht="23.25" customHeight="1" x14ac:dyDescent="0.3">
      <c r="A15" s="3" t="s">
        <v>7</v>
      </c>
      <c r="B15" s="5"/>
      <c r="C15" s="18">
        <f>SUM(C14:C14)</f>
        <v>782</v>
      </c>
      <c r="D15" s="7"/>
      <c r="F15" s="50" t="s">
        <v>26</v>
      </c>
      <c r="G15" s="50"/>
      <c r="H15" s="30">
        <f>SUM(H5:H14)</f>
        <v>4053900</v>
      </c>
      <c r="I15" s="31">
        <f>H15/H15</f>
        <v>1</v>
      </c>
      <c r="J15" s="49"/>
    </row>
    <row r="16" spans="1:10" ht="23.25" customHeight="1" x14ac:dyDescent="0.3">
      <c r="A16" s="3" t="s">
        <v>8</v>
      </c>
      <c r="B16" s="5"/>
      <c r="C16" s="18">
        <f>SUM(C15,C13,C10,C7)</f>
        <v>6198909</v>
      </c>
      <c r="D16" s="7"/>
      <c r="F16" s="42" t="s">
        <v>27</v>
      </c>
      <c r="G16" s="42"/>
      <c r="H16" s="29">
        <f>C10+C13+C15-H15</f>
        <v>145009</v>
      </c>
      <c r="I16" s="6"/>
      <c r="J16" s="6"/>
    </row>
  </sheetData>
  <mergeCells count="12">
    <mergeCell ref="A2:J2"/>
    <mergeCell ref="A1:J1"/>
    <mergeCell ref="A5:A6"/>
    <mergeCell ref="F16:G16"/>
    <mergeCell ref="G3:H3"/>
    <mergeCell ref="A3:B3"/>
    <mergeCell ref="A11:A12"/>
    <mergeCell ref="J5:J15"/>
    <mergeCell ref="F15:G15"/>
    <mergeCell ref="F5:F14"/>
    <mergeCell ref="A8:A9"/>
    <mergeCell ref="G10:I10"/>
  </mergeCells>
  <phoneticPr fontId="1" type="noConversion"/>
  <pageMargins left="0.82677165354330717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G7" sqref="G7"/>
    </sheetView>
  </sheetViews>
  <sheetFormatPr defaultRowHeight="16.5" x14ac:dyDescent="0.3"/>
  <cols>
    <col min="1" max="1" width="14.25" customWidth="1"/>
    <col min="2" max="2" width="13.25" customWidth="1"/>
    <col min="3" max="3" width="10.5" customWidth="1"/>
    <col min="4" max="4" width="6.625" customWidth="1"/>
    <col min="5" max="5" width="10.5" customWidth="1"/>
    <col min="6" max="6" width="6.625" customWidth="1"/>
    <col min="7" max="7" width="12.375" customWidth="1"/>
    <col min="8" max="8" width="11.25" customWidth="1"/>
  </cols>
  <sheetData>
    <row r="1" spans="1:8" ht="66.75" customHeight="1" x14ac:dyDescent="0.3"/>
    <row r="2" spans="1:8" ht="26.25" x14ac:dyDescent="0.3">
      <c r="A2" s="51" t="s">
        <v>47</v>
      </c>
      <c r="B2" s="52"/>
      <c r="C2" s="52"/>
      <c r="D2" s="52"/>
      <c r="E2" s="52"/>
      <c r="F2" s="52"/>
      <c r="G2" s="52"/>
      <c r="H2" s="52"/>
    </row>
    <row r="3" spans="1:8" ht="31.5" customHeight="1" x14ac:dyDescent="0.3"/>
    <row r="4" spans="1:8" ht="20.25" customHeight="1" x14ac:dyDescent="0.3">
      <c r="A4" s="53" t="s">
        <v>29</v>
      </c>
      <c r="B4" s="53" t="s">
        <v>30</v>
      </c>
      <c r="C4" s="53"/>
      <c r="D4" s="53"/>
      <c r="E4" s="53"/>
      <c r="F4" s="53"/>
      <c r="G4" s="53" t="s">
        <v>31</v>
      </c>
      <c r="H4" s="53" t="s">
        <v>32</v>
      </c>
    </row>
    <row r="5" spans="1:8" ht="20.25" customHeight="1" x14ac:dyDescent="0.3">
      <c r="A5" s="53"/>
      <c r="B5" s="53" t="s">
        <v>33</v>
      </c>
      <c r="C5" s="53" t="s">
        <v>34</v>
      </c>
      <c r="D5" s="53"/>
      <c r="E5" s="53" t="s">
        <v>18</v>
      </c>
      <c r="F5" s="53"/>
      <c r="G5" s="53"/>
      <c r="H5" s="53"/>
    </row>
    <row r="6" spans="1:8" ht="20.25" customHeight="1" x14ac:dyDescent="0.3">
      <c r="A6" s="53"/>
      <c r="B6" s="53"/>
      <c r="C6" s="35" t="s">
        <v>23</v>
      </c>
      <c r="D6" s="35" t="s">
        <v>35</v>
      </c>
      <c r="E6" s="35" t="s">
        <v>36</v>
      </c>
      <c r="F6" s="35" t="s">
        <v>37</v>
      </c>
      <c r="G6" s="53"/>
      <c r="H6" s="53"/>
    </row>
    <row r="7" spans="1:8" ht="52.5" customHeight="1" x14ac:dyDescent="0.3">
      <c r="A7" s="7" t="s">
        <v>38</v>
      </c>
      <c r="B7" s="36">
        <v>4053900</v>
      </c>
      <c r="C7" s="36">
        <f>B7</f>
        <v>4053900</v>
      </c>
      <c r="D7" s="37">
        <f>C7/B7</f>
        <v>1</v>
      </c>
      <c r="E7" s="36">
        <v>0</v>
      </c>
      <c r="F7" s="37">
        <f>E7/B7</f>
        <v>0</v>
      </c>
      <c r="G7" s="36">
        <f>전체!H16</f>
        <v>145009</v>
      </c>
      <c r="H7" s="6"/>
    </row>
  </sheetData>
  <mergeCells count="8">
    <mergeCell ref="A2:H2"/>
    <mergeCell ref="A4:A6"/>
    <mergeCell ref="B4:F4"/>
    <mergeCell ref="G4:G6"/>
    <mergeCell ref="H4:H6"/>
    <mergeCell ref="B5:B6"/>
    <mergeCell ref="C5:D5"/>
    <mergeCell ref="E5:F5"/>
  </mergeCells>
  <phoneticPr fontId="1" type="noConversion"/>
  <pageMargins left="0.43307086614173229" right="0.23622047244094491" top="0.74803149606299213" bottom="0.7480314960629921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전체</vt:lpstr>
      <vt:lpstr>비지정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skymu</dc:creator>
  <cp:lastModifiedBy>skymu</cp:lastModifiedBy>
  <cp:lastPrinted>2019-01-08T05:30:15Z</cp:lastPrinted>
  <dcterms:created xsi:type="dcterms:W3CDTF">2017-09-20T04:41:19Z</dcterms:created>
  <dcterms:modified xsi:type="dcterms:W3CDTF">2019-01-08T05:37:57Z</dcterms:modified>
</cp:coreProperties>
</file>